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Windows 10\Downloads\"/>
    </mc:Choice>
  </mc:AlternateContent>
  <xr:revisionPtr revIDLastSave="0" documentId="13_ncr:1_{E60B1DAB-4B61-4B8D-8F6F-8A8B47D74D04}" xr6:coauthVersionLast="47" xr6:coauthVersionMax="47" xr10:uidLastSave="{00000000-0000-0000-0000-000000000000}"/>
  <bookViews>
    <workbookView xWindow="-120" yWindow="-120" windowWidth="20730" windowHeight="11040" xr2:uid="{00000000-000D-0000-FFFF-FFFF00000000}"/>
  </bookViews>
  <sheets>
    <sheet name="Hoja2"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 r="H22" i="1"/>
  <c r="I22" i="1" s="1"/>
  <c r="H21" i="1"/>
  <c r="I21" i="1" s="1"/>
  <c r="H20" i="1"/>
  <c r="I20" i="1" s="1"/>
  <c r="I19" i="1"/>
  <c r="J19" i="1" s="1"/>
  <c r="G19" i="1" s="1"/>
  <c r="K19" i="1" s="1"/>
  <c r="L19" i="1" s="1"/>
  <c r="H12" i="1"/>
  <c r="I12" i="1" s="1"/>
  <c r="H11" i="1"/>
  <c r="I11" i="1" s="1"/>
  <c r="H10" i="1"/>
  <c r="I10" i="1" s="1"/>
  <c r="I9" i="1"/>
  <c r="J9" i="1" s="1"/>
  <c r="K9" i="1" s="1"/>
  <c r="L9" i="1" s="1"/>
  <c r="L27" i="1" l="1"/>
  <c r="J10" i="1"/>
  <c r="G10" i="1" s="1"/>
  <c r="K10" i="1" s="1"/>
  <c r="L10" i="1" s="1"/>
  <c r="J11" i="1"/>
  <c r="G11" i="1" s="1"/>
  <c r="K11" i="1" s="1"/>
  <c r="L11" i="1" s="1"/>
  <c r="J12" i="1"/>
  <c r="G12" i="1" s="1"/>
  <c r="K12" i="1" s="1"/>
  <c r="L12" i="1" s="1"/>
  <c r="J20" i="1"/>
  <c r="G20" i="1" s="1"/>
  <c r="K20" i="1" s="1"/>
  <c r="L20" i="1" s="1"/>
  <c r="J22" i="1"/>
  <c r="G22" i="1" s="1"/>
  <c r="K22" i="1" s="1"/>
  <c r="L22" i="1" s="1"/>
  <c r="J21" i="1"/>
  <c r="G21" i="1" s="1"/>
  <c r="K21" i="1" s="1"/>
  <c r="L21" i="1" s="1"/>
  <c r="L23" i="1" l="1"/>
  <c r="L28" i="1"/>
  <c r="L26" i="1"/>
  <c r="L13" i="1"/>
  <c r="L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4BS7DS2</author>
  </authors>
  <commentList>
    <comment ref="H9" authorId="0" shapeId="0" xr:uid="{00000000-0006-0000-0000-000001000000}">
      <text>
        <r>
          <rPr>
            <b/>
            <sz val="9"/>
            <color indexed="81"/>
            <rFont val="Tahoma"/>
            <family val="2"/>
          </rPr>
          <t xml:space="preserve">DILIGENCIA EL % DE COMISIÓN MENOR O IGUAL A 1,5
</t>
        </r>
      </text>
    </comment>
    <comment ref="H19" authorId="0" shapeId="0" xr:uid="{00000000-0006-0000-0000-000002000000}">
      <text>
        <r>
          <rPr>
            <b/>
            <sz val="9"/>
            <color indexed="81"/>
            <rFont val="Tahoma"/>
            <family val="2"/>
          </rPr>
          <t xml:space="preserve">DILIGENCIA EL % DE COMISIÓN MENOR O IGUAL A 1,5
</t>
        </r>
      </text>
    </comment>
  </commentList>
</comments>
</file>

<file path=xl/sharedStrings.xml><?xml version="1.0" encoding="utf-8"?>
<sst xmlns="http://schemas.openxmlformats.org/spreadsheetml/2006/main" count="79" uniqueCount="50">
  <si>
    <t>A</t>
  </si>
  <si>
    <t>B</t>
  </si>
  <si>
    <t>C</t>
  </si>
  <si>
    <t>D</t>
  </si>
  <si>
    <t>E</t>
  </si>
  <si>
    <t>F</t>
  </si>
  <si>
    <t>G</t>
  </si>
  <si>
    <t>H</t>
  </si>
  <si>
    <t>I</t>
  </si>
  <si>
    <t xml:space="preserve">PRIMERA DOTACIÓN </t>
  </si>
  <si>
    <t>Cantidad de funcionarios
A</t>
  </si>
  <si>
    <t xml:space="preserve"> Valor Presupuesto por funcionario B</t>
  </si>
  <si>
    <t>Valor mínimo redimible por funcionario C</t>
  </si>
  <si>
    <t>Base margen de comisión por funcionario: D=F+G</t>
  </si>
  <si>
    <t>% de Comisión ofertado. Máximo 1.5 E</t>
  </si>
  <si>
    <t xml:space="preserve">Valor comisión sin IVA por funcionario:  F=C*E
</t>
  </si>
  <si>
    <t>IVA Comisión 19% por funcionario: G=Ex19%</t>
  </si>
  <si>
    <t xml:space="preserve"> Valor Total ofertado por funcionario: H=B+C+F  </t>
  </si>
  <si>
    <t>Valor total por dotación: I=cantidadxG</t>
  </si>
  <si>
    <t>DOTACIÓN LEY EMPLEADOS PUBLICOS Y TRABAJADORES OFICIALES</t>
  </si>
  <si>
    <t>(1) Ropa de labor y un (1) par de zapatos</t>
  </si>
  <si>
    <t>DOTACIÓN LEY UNIDAD DE SALUD</t>
  </si>
  <si>
    <t>DOTACIÓN POR CONV. COLECTIVA (Incluye los tres Beneficiarios de la anterior convención) (Hombres)</t>
  </si>
  <si>
    <t>DOTACIÓN POR CONV. COLECTIVA (Mujeres)</t>
  </si>
  <si>
    <t>Dos (2) pares de zapatos</t>
  </si>
  <si>
    <t xml:space="preserve">Totales </t>
  </si>
  <si>
    <t>SEGUNDA DOTACIÓN</t>
  </si>
  <si>
    <t>Total Unidad de Salud</t>
  </si>
  <si>
    <t>Total Universidad del Cauca</t>
  </si>
  <si>
    <t xml:space="preserve">Total dotación por convencion </t>
  </si>
  <si>
    <t xml:space="preserve">Total, primera y segunda dotación </t>
  </si>
  <si>
    <t>CONVOCATORIA PÚBLICA No 017 DE 2026</t>
  </si>
  <si>
    <t>VALOR TOTAL GLOBAL DE LA PROPUESTA:</t>
  </si>
  <si>
    <t xml:space="preserve"> INSTRUCCIONES DE DILIGENCIAMIENTO:</t>
  </si>
  <si>
    <t xml:space="preserve"> PRESUPUESTO:</t>
  </si>
  <si>
    <t xml:space="preserve">·         Presupuesto para la primera y segunda dotación de ley Unicauca: $ 339.416.000 cada una </t>
  </si>
  <si>
    <t xml:space="preserve">·         Presupuesto para primera y segunda dotación de ley Unidad de Salud: 10.556.000 cada una </t>
  </si>
  <si>
    <t xml:space="preserve">·         Presupuesto convención colectiva hombres (primera y segunda dotación): $27.861.750 cada una </t>
  </si>
  <si>
    <t>·         Presupuesto convención colectiva mujeres, (primera y segunda dotación): $15.029.308 cada una</t>
  </si>
  <si>
    <t>El porcentaje de comisión ofertado por el proponente en la columna (E) se aplicará exclusivamente sobre el margen resultante de restar el Presupuesto Asignado por funcionario menos el Valor Neto Mínimo Redimible (D = B - C). En ningún caso se calculará la comisión sobre el valor total abonado al trabajador ni sobre el presupuesto oficial</t>
  </si>
  <si>
    <r>
      <t xml:space="preserve"> </t>
    </r>
    <r>
      <rPr>
        <b/>
        <u/>
        <sz val="11"/>
        <color theme="1"/>
        <rFont val="Calibri"/>
        <family val="2"/>
        <scheme val="minor"/>
      </rPr>
      <t>Valor fijo</t>
    </r>
    <r>
      <rPr>
        <sz val="11"/>
        <color theme="1"/>
        <rFont val="Calibri"/>
        <family val="2"/>
        <scheme val="minor"/>
      </rPr>
      <t>: El valor registrado en la columna (C) Valor Mínimo Redimible por funcionario es inmodificable respecto del mínimo, el proponente debe considerar que de acuerdo con la comisión ofertada este valor puede ser superior pero no inferior y este debe ser cargado en su totalidad a la tarjeta del beneficiario para la redención en la red de establecimientos.</t>
    </r>
  </si>
  <si>
    <r>
      <rPr>
        <b/>
        <u/>
        <sz val="11"/>
        <color theme="1"/>
        <rFont val="Calibri"/>
        <family val="2"/>
        <scheme val="minor"/>
      </rPr>
      <t>Base de la Comisión:</t>
    </r>
    <r>
      <rPr>
        <sz val="11"/>
        <color theme="1"/>
        <rFont val="Calibri"/>
        <family val="2"/>
        <scheme val="minor"/>
      </rPr>
      <t xml:space="preserve"> El porcentaje de comisión ofertado en la columna (E) se calculará únicamente sobre el margen disponible registrado en la columna (D).</t>
    </r>
  </si>
  <si>
    <r>
      <rPr>
        <b/>
        <u/>
        <sz val="11"/>
        <color theme="1"/>
        <rFont val="Calibri"/>
        <family val="2"/>
        <scheme val="minor"/>
      </rPr>
      <t xml:space="preserve">Límite comisión: </t>
    </r>
    <r>
      <rPr>
        <sz val="11"/>
        <color theme="1"/>
        <rFont val="Calibri"/>
        <family val="2"/>
        <scheme val="minor"/>
      </rPr>
      <t>El porcentaje ofertado en la columna (E) no podrá superar el 1,5% en ninguna de las filas. De igual forma, el valor total abonado por la suma de la comisión e IVA no podrá superar el presupuesto asignado por funcionario (B).</t>
    </r>
  </si>
  <si>
    <r>
      <rPr>
        <b/>
        <u/>
        <sz val="11"/>
        <color theme="1"/>
        <rFont val="Calibri"/>
        <family val="2"/>
        <scheme val="minor"/>
      </rPr>
      <t>Aplicación del IVA:</t>
    </r>
    <r>
      <rPr>
        <sz val="11"/>
        <color theme="1"/>
        <rFont val="Calibri"/>
        <family val="2"/>
        <scheme val="minor"/>
      </rPr>
      <t xml:space="preserve"> El IVA (19%) aplica exclusivamente sobre el valor de la comisión resultante (E).</t>
    </r>
  </si>
  <si>
    <t xml:space="preserve">                                                             __________________</t>
  </si>
  <si>
    <t>Total, Segunda Dotación:              $ 392.863.058</t>
  </si>
  <si>
    <t>Total, Primera Dotación:               $ 392.863.058</t>
  </si>
  <si>
    <t xml:space="preserve"> Valor total de la oferta:        $785.726.116</t>
  </si>
  <si>
    <t xml:space="preserve">ANEXO B 
 OFERTA ECONOMICA </t>
  </si>
  <si>
    <r>
      <rPr>
        <b/>
        <sz val="11"/>
        <color theme="1"/>
        <rFont val="Calibri"/>
        <family val="2"/>
        <scheme val="minor"/>
      </rPr>
      <t>OBJETO:</t>
    </r>
    <r>
      <rPr>
        <sz val="11"/>
        <color theme="1"/>
        <rFont val="Calibri"/>
        <family val="2"/>
        <scheme val="minor"/>
      </rPr>
      <t xml:space="preserve"> ADQUISICIÓN DE TARJETAS REDIMIBLES PARA LA DOTACIÓN DE VESTIDO Y CALZADO DE LABOR DESTINADAS A LOS EMPLEADOS PÚBLICOS Y TRABAJADORES OFICIALES DE LA UNIVERSIDAD DEL CAUCA, CORRESPONDIENTES A LA PRIMERA Y SEGUNDA DOTACIÓN DE LA VIGENCIA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</si>
</sst>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quot;$&quot;\ * #,##0_);_(&quot;$&quot;\ * \(#,##0\);_(&quot;$&quot;\ * &quot;-&quot;??_);_(@_)"/>
  </numFmts>
  <fonts count="12" x14ac:knownFonts="1">
    <font>
      <sz val="11"/>
      <color theme="1"/>
      <name val="Calibri"/>
      <family val="2"/>
      <scheme val="minor"/>
    </font>
    <font>
      <b/>
      <sz val="11"/>
      <color theme="1"/>
      <name val="Calibri"/>
      <family val="2"/>
      <scheme val="minor"/>
    </font>
    <font>
      <b/>
      <sz val="8"/>
      <color rgb="FF000000"/>
      <name val="Calibri"/>
      <family val="2"/>
    </font>
    <font>
      <sz val="8"/>
      <color rgb="FF000000"/>
      <name val="Calibri"/>
      <family val="2"/>
    </font>
    <font>
      <sz val="8"/>
      <color theme="1"/>
      <name val="Calibri"/>
      <family val="2"/>
    </font>
    <font>
      <b/>
      <sz val="8"/>
      <color theme="1"/>
      <name val="Calibri"/>
      <family val="2"/>
    </font>
    <font>
      <b/>
      <sz val="8"/>
      <color rgb="FF000000"/>
      <name val="Calibri"/>
      <family val="2"/>
      <scheme val="minor"/>
    </font>
    <font>
      <sz val="8"/>
      <color rgb="FF000000"/>
      <name val="Calibri"/>
      <family val="2"/>
      <scheme val="minor"/>
    </font>
    <font>
      <sz val="8"/>
      <color theme="1"/>
      <name val="Calibri"/>
      <family val="2"/>
      <scheme val="minor"/>
    </font>
    <font>
      <b/>
      <sz val="9"/>
      <color indexed="81"/>
      <name val="Tahoma"/>
      <family val="2"/>
    </font>
    <font>
      <b/>
      <u/>
      <sz val="11"/>
      <color theme="1"/>
      <name val="Calibri"/>
      <family val="2"/>
      <scheme val="minor"/>
    </font>
    <font>
      <b/>
      <sz val="12"/>
      <color theme="1"/>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FFF2CC"/>
        <bgColor indexed="64"/>
      </patternFill>
    </fill>
    <fill>
      <patternFill patternType="solid">
        <fgColor rgb="FFFFD966"/>
        <bgColor indexed="64"/>
      </patternFill>
    </fill>
    <fill>
      <patternFill patternType="solid">
        <fgColor theme="8" tint="0.59999389629810485"/>
        <bgColor indexed="64"/>
      </patternFill>
    </fill>
    <fill>
      <patternFill patternType="solid">
        <fgColor rgb="FF9BC2E6"/>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4" borderId="4" xfId="0" applyFont="1" applyFill="1" applyBorder="1" applyAlignment="1">
      <alignment horizontal="center" vertical="center" wrapText="1"/>
    </xf>
    <xf numFmtId="6" fontId="4" fillId="2" borderId="4" xfId="0" applyNumberFormat="1" applyFont="1" applyFill="1" applyBorder="1" applyAlignment="1">
      <alignment horizontal="center" vertical="center"/>
    </xf>
    <xf numFmtId="6" fontId="4" fillId="2" borderId="17" xfId="0" applyNumberFormat="1" applyFont="1" applyFill="1" applyBorder="1" applyAlignment="1">
      <alignment horizontal="center" vertical="center" wrapText="1"/>
    </xf>
    <xf numFmtId="10" fontId="4" fillId="5" borderId="4" xfId="0" applyNumberFormat="1" applyFont="1" applyFill="1" applyBorder="1" applyAlignment="1">
      <alignment vertical="center"/>
    </xf>
    <xf numFmtId="6" fontId="4" fillId="2" borderId="4" xfId="0" applyNumberFormat="1" applyFont="1" applyFill="1" applyBorder="1" applyAlignment="1">
      <alignment vertical="center"/>
    </xf>
    <xf numFmtId="0" fontId="4" fillId="2" borderId="4" xfId="0"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3" xfId="0" applyFont="1" applyFill="1" applyBorder="1" applyAlignment="1">
      <alignment horizontal="center" vertical="center" wrapText="1"/>
    </xf>
    <xf numFmtId="6" fontId="4" fillId="2" borderId="13" xfId="0" applyNumberFormat="1" applyFont="1" applyFill="1" applyBorder="1" applyAlignment="1">
      <alignment horizontal="center" vertical="center"/>
    </xf>
    <xf numFmtId="10" fontId="4" fillId="2" borderId="4" xfId="0" applyNumberFormat="1" applyFont="1" applyFill="1" applyBorder="1" applyAlignment="1">
      <alignment vertical="center"/>
    </xf>
    <xf numFmtId="0" fontId="3" fillId="6" borderId="15" xfId="0" applyFont="1" applyFill="1" applyBorder="1" applyAlignment="1">
      <alignment horizontal="center" vertical="center" wrapText="1"/>
    </xf>
    <xf numFmtId="0" fontId="3" fillId="6" borderId="13" xfId="0" applyFont="1" applyFill="1" applyBorder="1" applyAlignment="1">
      <alignment horizontal="center" vertical="center" wrapText="1"/>
    </xf>
    <xf numFmtId="3" fontId="4" fillId="2" borderId="13" xfId="0" applyNumberFormat="1" applyFont="1" applyFill="1" applyBorder="1" applyAlignment="1">
      <alignment horizontal="center" vertical="center"/>
    </xf>
    <xf numFmtId="164" fontId="6" fillId="7" borderId="22" xfId="0" applyNumberFormat="1" applyFont="1" applyFill="1" applyBorder="1" applyAlignment="1">
      <alignment vertical="center"/>
    </xf>
    <xf numFmtId="0" fontId="7" fillId="2" borderId="0" xfId="0" applyFont="1" applyFill="1" applyAlignment="1">
      <alignment horizontal="center" vertical="center"/>
    </xf>
    <xf numFmtId="0" fontId="7" fillId="8" borderId="0" xfId="0" applyFont="1" applyFill="1" applyAlignment="1">
      <alignment vertical="center"/>
    </xf>
    <xf numFmtId="164" fontId="7" fillId="8" borderId="0" xfId="0" applyNumberFormat="1" applyFont="1" applyFill="1" applyAlignment="1">
      <alignment vertical="center"/>
    </xf>
    <xf numFmtId="164" fontId="8" fillId="9" borderId="4" xfId="0" applyNumberFormat="1"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6"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8" fillId="9" borderId="16" xfId="0" applyFont="1" applyFill="1" applyBorder="1" applyAlignment="1">
      <alignment horizontal="center" vertical="center"/>
    </xf>
    <xf numFmtId="0" fontId="8" fillId="9" borderId="18" xfId="0" applyFont="1" applyFill="1" applyBorder="1" applyAlignment="1">
      <alignment horizontal="center" vertical="center"/>
    </xf>
    <xf numFmtId="0" fontId="8" fillId="9"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1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workbookViewId="0">
      <selection activeCell="J12" sqref="J12"/>
    </sheetView>
  </sheetViews>
  <sheetFormatPr baseColWidth="10" defaultRowHeight="15" x14ac:dyDescent="0.25"/>
  <cols>
    <col min="1" max="1" width="17.7109375" bestFit="1" customWidth="1"/>
    <col min="2" max="2" width="10.85546875" bestFit="1" customWidth="1"/>
    <col min="10" max="10" width="15.5703125" bestFit="1" customWidth="1"/>
    <col min="11" max="11" width="17.140625" bestFit="1" customWidth="1"/>
    <col min="12" max="12" width="16.28515625" bestFit="1" customWidth="1"/>
  </cols>
  <sheetData>
    <row r="1" spans="1:12" ht="30" customHeight="1" x14ac:dyDescent="0.25">
      <c r="A1" s="52" t="s">
        <v>48</v>
      </c>
      <c r="B1" s="53"/>
      <c r="C1" s="53"/>
      <c r="D1" s="53"/>
      <c r="E1" s="53"/>
      <c r="F1" s="53"/>
      <c r="G1" s="53"/>
      <c r="H1" s="53"/>
      <c r="I1" s="53"/>
      <c r="J1" s="53"/>
      <c r="K1" s="53"/>
      <c r="L1" s="53"/>
    </row>
    <row r="2" spans="1:12" x14ac:dyDescent="0.25">
      <c r="A2" s="54" t="s">
        <v>31</v>
      </c>
      <c r="B2" s="54"/>
      <c r="C2" s="54"/>
      <c r="D2" s="54"/>
      <c r="E2" s="54"/>
      <c r="F2" s="54"/>
      <c r="G2" s="54"/>
      <c r="H2" s="54"/>
      <c r="I2" s="54"/>
      <c r="J2" s="54"/>
      <c r="K2" s="54"/>
      <c r="L2" s="54"/>
    </row>
    <row r="3" spans="1:12" ht="30.75" customHeight="1" thickBot="1" x14ac:dyDescent="0.3">
      <c r="A3" s="55" t="s">
        <v>49</v>
      </c>
      <c r="B3" s="55"/>
      <c r="C3" s="55"/>
      <c r="D3" s="55"/>
      <c r="E3" s="55"/>
      <c r="F3" s="55"/>
      <c r="G3" s="55"/>
      <c r="H3" s="55"/>
      <c r="I3" s="55"/>
      <c r="J3" s="55"/>
      <c r="K3" s="55"/>
      <c r="L3" s="55"/>
    </row>
    <row r="4" spans="1:12" ht="15.75" thickBot="1" x14ac:dyDescent="0.3">
      <c r="C4" s="38" t="s">
        <v>0</v>
      </c>
      <c r="D4" s="39"/>
      <c r="E4" s="1" t="s">
        <v>1</v>
      </c>
      <c r="F4" s="2" t="s">
        <v>2</v>
      </c>
      <c r="G4" s="1" t="s">
        <v>3</v>
      </c>
      <c r="H4" s="2" t="s">
        <v>4</v>
      </c>
      <c r="I4" s="1" t="s">
        <v>5</v>
      </c>
      <c r="J4" s="2" t="s">
        <v>6</v>
      </c>
      <c r="K4" s="1" t="s">
        <v>7</v>
      </c>
      <c r="L4" s="2" t="s">
        <v>8</v>
      </c>
    </row>
    <row r="5" spans="1:12" ht="23.25" customHeight="1" x14ac:dyDescent="0.25">
      <c r="A5" s="40" t="s">
        <v>9</v>
      </c>
      <c r="B5" s="41"/>
      <c r="C5" s="46" t="s">
        <v>10</v>
      </c>
      <c r="D5" s="47"/>
      <c r="E5" s="22" t="s">
        <v>11</v>
      </c>
      <c r="F5" s="22" t="s">
        <v>12</v>
      </c>
      <c r="G5" s="22" t="s">
        <v>13</v>
      </c>
      <c r="H5" s="22" t="s">
        <v>14</v>
      </c>
      <c r="I5" s="22" t="s">
        <v>15</v>
      </c>
      <c r="J5" s="22" t="s">
        <v>16</v>
      </c>
      <c r="K5" s="22" t="s">
        <v>17</v>
      </c>
      <c r="L5" s="22" t="s">
        <v>18</v>
      </c>
    </row>
    <row r="6" spans="1:12" ht="17.25" customHeight="1" x14ac:dyDescent="0.25">
      <c r="A6" s="42"/>
      <c r="B6" s="43"/>
      <c r="C6" s="48"/>
      <c r="D6" s="49"/>
      <c r="E6" s="23"/>
      <c r="F6" s="23"/>
      <c r="G6" s="23"/>
      <c r="H6" s="23"/>
      <c r="I6" s="23"/>
      <c r="J6" s="23"/>
      <c r="K6" s="23"/>
      <c r="L6" s="23"/>
    </row>
    <row r="7" spans="1:12" ht="16.5" customHeight="1" x14ac:dyDescent="0.25">
      <c r="A7" s="42"/>
      <c r="B7" s="43"/>
      <c r="C7" s="48"/>
      <c r="D7" s="49"/>
      <c r="E7" s="23"/>
      <c r="F7" s="23"/>
      <c r="G7" s="23"/>
      <c r="H7" s="23"/>
      <c r="I7" s="23"/>
      <c r="J7" s="23"/>
      <c r="K7" s="23"/>
      <c r="L7" s="23"/>
    </row>
    <row r="8" spans="1:12" ht="7.5" customHeight="1" thickBot="1" x14ac:dyDescent="0.3">
      <c r="A8" s="44"/>
      <c r="B8" s="45"/>
      <c r="C8" s="50"/>
      <c r="D8" s="51"/>
      <c r="E8" s="24"/>
      <c r="F8" s="24"/>
      <c r="G8" s="24"/>
      <c r="H8" s="24"/>
      <c r="I8" s="24"/>
      <c r="J8" s="24"/>
      <c r="K8" s="24"/>
      <c r="L8" s="24"/>
    </row>
    <row r="9" spans="1:12" ht="40.5" customHeight="1" thickBot="1" x14ac:dyDescent="0.3">
      <c r="A9" s="3" t="s">
        <v>19</v>
      </c>
      <c r="B9" s="3" t="s">
        <v>20</v>
      </c>
      <c r="C9" s="33">
        <v>418</v>
      </c>
      <c r="D9" s="34"/>
      <c r="E9" s="4">
        <v>812000</v>
      </c>
      <c r="F9" s="4">
        <v>797700</v>
      </c>
      <c r="G9" s="5">
        <f>I9+J9</f>
        <v>0</v>
      </c>
      <c r="H9" s="6"/>
      <c r="I9" s="7">
        <f>F9*H9</f>
        <v>0</v>
      </c>
      <c r="J9" s="8">
        <f>I9*19%</f>
        <v>0</v>
      </c>
      <c r="K9" s="4">
        <f>F9+G9</f>
        <v>797700</v>
      </c>
      <c r="L9" s="9">
        <f>K9*C9</f>
        <v>333438600</v>
      </c>
    </row>
    <row r="10" spans="1:12" ht="34.5" thickBot="1" x14ac:dyDescent="0.3">
      <c r="A10" s="10" t="s">
        <v>21</v>
      </c>
      <c r="B10" s="11" t="s">
        <v>20</v>
      </c>
      <c r="C10" s="31">
        <v>13</v>
      </c>
      <c r="D10" s="32"/>
      <c r="E10" s="12">
        <v>812000</v>
      </c>
      <c r="F10" s="12">
        <v>797700</v>
      </c>
      <c r="G10" s="5">
        <f t="shared" ref="G10:G12" si="0">I10+J10</f>
        <v>0</v>
      </c>
      <c r="H10" s="13">
        <f>H9</f>
        <v>0</v>
      </c>
      <c r="I10" s="7">
        <f t="shared" ref="I10:I12" si="1">F10*H10</f>
        <v>0</v>
      </c>
      <c r="J10" s="8">
        <f t="shared" ref="J10:J12" si="2">I10*19%</f>
        <v>0</v>
      </c>
      <c r="K10" s="4">
        <f t="shared" ref="K10:K12" si="3">F10+G10</f>
        <v>797700</v>
      </c>
      <c r="L10" s="9">
        <f t="shared" ref="L10:L12" si="4">K10*C10</f>
        <v>10370100</v>
      </c>
    </row>
    <row r="11" spans="1:12" ht="57" thickBot="1" x14ac:dyDescent="0.3">
      <c r="A11" s="14" t="s">
        <v>22</v>
      </c>
      <c r="B11" s="15" t="s">
        <v>20</v>
      </c>
      <c r="C11" s="33">
        <v>45</v>
      </c>
      <c r="D11" s="34"/>
      <c r="E11" s="16">
        <v>619150</v>
      </c>
      <c r="F11" s="12">
        <v>608246</v>
      </c>
      <c r="G11" s="5">
        <f t="shared" si="0"/>
        <v>0</v>
      </c>
      <c r="H11" s="13">
        <f>H9</f>
        <v>0</v>
      </c>
      <c r="I11" s="7">
        <f t="shared" si="1"/>
        <v>0</v>
      </c>
      <c r="J11" s="8">
        <f t="shared" si="2"/>
        <v>0</v>
      </c>
      <c r="K11" s="4">
        <f t="shared" si="3"/>
        <v>608246</v>
      </c>
      <c r="L11" s="9">
        <f t="shared" si="4"/>
        <v>27371070</v>
      </c>
    </row>
    <row r="12" spans="1:12" ht="23.25" thickBot="1" x14ac:dyDescent="0.3">
      <c r="A12" s="14" t="s">
        <v>23</v>
      </c>
      <c r="B12" s="15" t="s">
        <v>24</v>
      </c>
      <c r="C12" s="33">
        <v>28</v>
      </c>
      <c r="D12" s="34"/>
      <c r="E12" s="16">
        <v>536761</v>
      </c>
      <c r="F12" s="12">
        <v>527308</v>
      </c>
      <c r="G12" s="5">
        <f t="shared" si="0"/>
        <v>0</v>
      </c>
      <c r="H12" s="13">
        <f>H9</f>
        <v>0</v>
      </c>
      <c r="I12" s="7">
        <f t="shared" si="1"/>
        <v>0</v>
      </c>
      <c r="J12" s="8">
        <f t="shared" si="2"/>
        <v>0</v>
      </c>
      <c r="K12" s="4">
        <f t="shared" si="3"/>
        <v>527308</v>
      </c>
      <c r="L12" s="9">
        <f t="shared" si="4"/>
        <v>14764624</v>
      </c>
    </row>
    <row r="13" spans="1:12" ht="15.75" thickBot="1" x14ac:dyDescent="0.3">
      <c r="A13" s="35" t="s">
        <v>25</v>
      </c>
      <c r="B13" s="36"/>
      <c r="C13" s="36"/>
      <c r="D13" s="36"/>
      <c r="E13" s="36"/>
      <c r="F13" s="36"/>
      <c r="G13" s="36"/>
      <c r="H13" s="36"/>
      <c r="I13" s="36"/>
      <c r="J13" s="36"/>
      <c r="K13" s="37"/>
      <c r="L13" s="5">
        <f>SUM(L9:L12)</f>
        <v>385944394</v>
      </c>
    </row>
    <row r="14" spans="1:12" ht="15.75" thickBot="1" x14ac:dyDescent="0.3">
      <c r="C14" s="38" t="s">
        <v>0</v>
      </c>
      <c r="D14" s="39"/>
      <c r="E14" s="1" t="s">
        <v>1</v>
      </c>
      <c r="F14" s="2" t="s">
        <v>2</v>
      </c>
      <c r="G14" s="1" t="s">
        <v>3</v>
      </c>
      <c r="H14" s="2" t="s">
        <v>4</v>
      </c>
      <c r="I14" s="1" t="s">
        <v>5</v>
      </c>
      <c r="J14" s="2" t="s">
        <v>6</v>
      </c>
      <c r="K14" s="1" t="s">
        <v>7</v>
      </c>
      <c r="L14" s="2" t="s">
        <v>8</v>
      </c>
    </row>
    <row r="15" spans="1:12" ht="33.75" customHeight="1" x14ac:dyDescent="0.25">
      <c r="A15" s="40" t="s">
        <v>26</v>
      </c>
      <c r="B15" s="41"/>
      <c r="C15" s="46" t="s">
        <v>10</v>
      </c>
      <c r="D15" s="47"/>
      <c r="E15" s="22" t="s">
        <v>11</v>
      </c>
      <c r="F15" s="22" t="s">
        <v>12</v>
      </c>
      <c r="G15" s="22" t="s">
        <v>13</v>
      </c>
      <c r="H15" s="22" t="s">
        <v>14</v>
      </c>
      <c r="I15" s="22" t="s">
        <v>15</v>
      </c>
      <c r="J15" s="22" t="s">
        <v>16</v>
      </c>
      <c r="K15" s="22" t="s">
        <v>17</v>
      </c>
      <c r="L15" s="22" t="s">
        <v>18</v>
      </c>
    </row>
    <row r="16" spans="1:12" ht="15" customHeight="1" x14ac:dyDescent="0.25">
      <c r="A16" s="42"/>
      <c r="B16" s="43"/>
      <c r="C16" s="48"/>
      <c r="D16" s="49"/>
      <c r="E16" s="23"/>
      <c r="F16" s="23"/>
      <c r="G16" s="23"/>
      <c r="H16" s="23"/>
      <c r="I16" s="23"/>
      <c r="J16" s="23"/>
      <c r="K16" s="23"/>
      <c r="L16" s="23"/>
    </row>
    <row r="17" spans="1:12" x14ac:dyDescent="0.25">
      <c r="A17" s="42"/>
      <c r="B17" s="43"/>
      <c r="C17" s="48"/>
      <c r="D17" s="49"/>
      <c r="E17" s="23"/>
      <c r="F17" s="23"/>
      <c r="G17" s="23"/>
      <c r="H17" s="23"/>
      <c r="I17" s="23"/>
      <c r="J17" s="23"/>
      <c r="K17" s="23"/>
      <c r="L17" s="23"/>
    </row>
    <row r="18" spans="1:12" ht="15.75" thickBot="1" x14ac:dyDescent="0.3">
      <c r="A18" s="44"/>
      <c r="B18" s="45"/>
      <c r="C18" s="50"/>
      <c r="D18" s="51"/>
      <c r="E18" s="24"/>
      <c r="F18" s="24"/>
      <c r="G18" s="24"/>
      <c r="H18" s="24"/>
      <c r="I18" s="24"/>
      <c r="J18" s="24"/>
      <c r="K18" s="24"/>
      <c r="L18" s="24"/>
    </row>
    <row r="19" spans="1:12" ht="34.5" thickBot="1" x14ac:dyDescent="0.3">
      <c r="A19" s="3" t="s">
        <v>19</v>
      </c>
      <c r="B19" s="3" t="s">
        <v>20</v>
      </c>
      <c r="C19" s="33">
        <v>418</v>
      </c>
      <c r="D19" s="34"/>
      <c r="E19" s="4">
        <v>812000</v>
      </c>
      <c r="F19" s="4">
        <v>797700</v>
      </c>
      <c r="G19" s="5">
        <f>I19+J19</f>
        <v>0</v>
      </c>
      <c r="H19" s="6"/>
      <c r="I19" s="7">
        <f>F19*H19</f>
        <v>0</v>
      </c>
      <c r="J19" s="8">
        <f>I19*19%</f>
        <v>0</v>
      </c>
      <c r="K19" s="4">
        <f>F19+G19</f>
        <v>797700</v>
      </c>
      <c r="L19" s="9">
        <f>K19*C19</f>
        <v>333438600</v>
      </c>
    </row>
    <row r="20" spans="1:12" ht="34.5" thickBot="1" x14ac:dyDescent="0.3">
      <c r="A20" s="10" t="s">
        <v>21</v>
      </c>
      <c r="B20" s="11" t="s">
        <v>20</v>
      </c>
      <c r="C20" s="31">
        <v>13</v>
      </c>
      <c r="D20" s="32"/>
      <c r="E20" s="12">
        <v>812000</v>
      </c>
      <c r="F20" s="12">
        <v>797700</v>
      </c>
      <c r="G20" s="5">
        <f t="shared" ref="G20:G22" si="5">I20+J20</f>
        <v>0</v>
      </c>
      <c r="H20" s="13">
        <f>H19</f>
        <v>0</v>
      </c>
      <c r="I20" s="7">
        <f t="shared" ref="I20:I22" si="6">F20*H20</f>
        <v>0</v>
      </c>
      <c r="J20" s="8">
        <f t="shared" ref="J20:J22" si="7">I20*19%</f>
        <v>0</v>
      </c>
      <c r="K20" s="4">
        <f t="shared" ref="K20:K22" si="8">F20+G20</f>
        <v>797700</v>
      </c>
      <c r="L20" s="9">
        <f t="shared" ref="L20:L22" si="9">K20*C20</f>
        <v>10370100</v>
      </c>
    </row>
    <row r="21" spans="1:12" ht="57" thickBot="1" x14ac:dyDescent="0.3">
      <c r="A21" s="14" t="s">
        <v>22</v>
      </c>
      <c r="B21" s="15" t="s">
        <v>20</v>
      </c>
      <c r="C21" s="33">
        <v>45</v>
      </c>
      <c r="D21" s="34"/>
      <c r="E21" s="16">
        <v>619150</v>
      </c>
      <c r="F21" s="12">
        <v>608246</v>
      </c>
      <c r="G21" s="5">
        <f t="shared" si="5"/>
        <v>0</v>
      </c>
      <c r="H21" s="13">
        <f>H19</f>
        <v>0</v>
      </c>
      <c r="I21" s="7">
        <f t="shared" si="6"/>
        <v>0</v>
      </c>
      <c r="J21" s="8">
        <f t="shared" si="7"/>
        <v>0</v>
      </c>
      <c r="K21" s="4">
        <f t="shared" si="8"/>
        <v>608246</v>
      </c>
      <c r="L21" s="9">
        <f t="shared" si="9"/>
        <v>27371070</v>
      </c>
    </row>
    <row r="22" spans="1:12" ht="23.25" thickBot="1" x14ac:dyDescent="0.3">
      <c r="A22" s="14" t="s">
        <v>23</v>
      </c>
      <c r="B22" s="15" t="s">
        <v>24</v>
      </c>
      <c r="C22" s="33">
        <v>28</v>
      </c>
      <c r="D22" s="34"/>
      <c r="E22" s="16">
        <v>536761</v>
      </c>
      <c r="F22" s="12">
        <v>527308</v>
      </c>
      <c r="G22" s="5">
        <f t="shared" si="5"/>
        <v>0</v>
      </c>
      <c r="H22" s="13">
        <f>H19</f>
        <v>0</v>
      </c>
      <c r="I22" s="7">
        <f t="shared" si="6"/>
        <v>0</v>
      </c>
      <c r="J22" s="8">
        <f t="shared" si="7"/>
        <v>0</v>
      </c>
      <c r="K22" s="4">
        <f t="shared" si="8"/>
        <v>527308</v>
      </c>
      <c r="L22" s="9">
        <f t="shared" si="9"/>
        <v>14764624</v>
      </c>
    </row>
    <row r="23" spans="1:12" ht="15.75" thickBot="1" x14ac:dyDescent="0.3">
      <c r="A23" s="35" t="s">
        <v>25</v>
      </c>
      <c r="B23" s="36"/>
      <c r="C23" s="36"/>
      <c r="D23" s="36"/>
      <c r="E23" s="36"/>
      <c r="F23" s="36"/>
      <c r="G23" s="36"/>
      <c r="H23" s="36"/>
      <c r="I23" s="36"/>
      <c r="J23" s="36"/>
      <c r="K23" s="37"/>
      <c r="L23" s="5">
        <f>SUM(L19:L22)</f>
        <v>385944394</v>
      </c>
    </row>
    <row r="24" spans="1:12" ht="10.5" customHeight="1" x14ac:dyDescent="0.25"/>
    <row r="25" spans="1:12" ht="9" customHeight="1" x14ac:dyDescent="0.25"/>
    <row r="26" spans="1:12" x14ac:dyDescent="0.25">
      <c r="G26" s="25" t="s">
        <v>27</v>
      </c>
      <c r="H26" s="26"/>
      <c r="I26" s="26"/>
      <c r="J26" s="26"/>
      <c r="K26" s="27"/>
      <c r="L26" s="17">
        <f>L10+L20</f>
        <v>20740200</v>
      </c>
    </row>
    <row r="27" spans="1:12" x14ac:dyDescent="0.25">
      <c r="G27" s="25" t="s">
        <v>28</v>
      </c>
      <c r="H27" s="26"/>
      <c r="I27" s="26"/>
      <c r="J27" s="26"/>
      <c r="K27" s="27"/>
      <c r="L27" s="17">
        <f>L9+L19</f>
        <v>666877200</v>
      </c>
    </row>
    <row r="28" spans="1:12" x14ac:dyDescent="0.25">
      <c r="G28" s="25" t="s">
        <v>29</v>
      </c>
      <c r="H28" s="26"/>
      <c r="I28" s="26"/>
      <c r="J28" s="26"/>
      <c r="K28" s="27"/>
      <c r="L28" s="17">
        <f>L11+L12+L21+L22</f>
        <v>84271388</v>
      </c>
    </row>
    <row r="29" spans="1:12" ht="15.75" thickBot="1" x14ac:dyDescent="0.3">
      <c r="G29" s="18"/>
      <c r="H29" s="19"/>
      <c r="I29" s="19"/>
      <c r="J29" s="19"/>
      <c r="K29" s="19"/>
      <c r="L29" s="20"/>
    </row>
    <row r="30" spans="1:12" ht="15.75" thickBot="1" x14ac:dyDescent="0.3">
      <c r="G30" s="28" t="s">
        <v>30</v>
      </c>
      <c r="H30" s="29"/>
      <c r="I30" s="29"/>
      <c r="J30" s="29"/>
      <c r="K30" s="30"/>
      <c r="L30" s="21">
        <f>L26+L27+L28</f>
        <v>771888788</v>
      </c>
    </row>
    <row r="31" spans="1:12" ht="7.5" customHeight="1" x14ac:dyDescent="0.25"/>
    <row r="32" spans="1:12" ht="15.75" x14ac:dyDescent="0.25">
      <c r="A32" s="56" t="s">
        <v>32</v>
      </c>
      <c r="B32" s="56"/>
      <c r="C32" s="56"/>
      <c r="D32" s="56"/>
      <c r="E32" s="56"/>
      <c r="F32" s="56"/>
      <c r="G32" s="56"/>
      <c r="H32" s="56"/>
      <c r="I32" s="56"/>
      <c r="J32" s="56"/>
      <c r="K32" s="56"/>
      <c r="L32" s="56"/>
    </row>
    <row r="33" spans="1:12" ht="8.25" customHeight="1" x14ac:dyDescent="0.25"/>
    <row r="34" spans="1:12" x14ac:dyDescent="0.25">
      <c r="A34" s="57" t="s">
        <v>46</v>
      </c>
      <c r="B34" s="57"/>
      <c r="C34" s="57"/>
      <c r="D34" s="57"/>
      <c r="E34" s="57"/>
      <c r="F34" s="57"/>
      <c r="G34" s="57"/>
      <c r="H34" s="57"/>
      <c r="I34" s="57"/>
      <c r="J34" s="57"/>
      <c r="K34" s="57"/>
      <c r="L34" s="57"/>
    </row>
    <row r="35" spans="1:12" ht="4.5" customHeight="1" x14ac:dyDescent="0.25"/>
    <row r="36" spans="1:12" x14ac:dyDescent="0.25">
      <c r="A36" s="57" t="s">
        <v>45</v>
      </c>
      <c r="B36" s="57"/>
      <c r="C36" s="57"/>
      <c r="D36" s="57"/>
      <c r="E36" s="57"/>
      <c r="F36" s="57"/>
      <c r="G36" s="57"/>
      <c r="H36" s="57"/>
      <c r="I36" s="57"/>
      <c r="J36" s="57"/>
      <c r="K36" s="57"/>
      <c r="L36" s="57"/>
    </row>
    <row r="37" spans="1:12" ht="9.75" customHeight="1" x14ac:dyDescent="0.25">
      <c r="A37" s="57" t="s">
        <v>44</v>
      </c>
      <c r="B37" s="57"/>
      <c r="C37" s="57"/>
      <c r="D37" s="57"/>
      <c r="E37" s="57"/>
      <c r="F37" s="57"/>
      <c r="G37" s="57"/>
      <c r="H37" s="57"/>
      <c r="I37" s="57"/>
      <c r="J37" s="57"/>
      <c r="K37" s="57"/>
      <c r="L37" s="57"/>
    </row>
    <row r="38" spans="1:12" ht="15.75" x14ac:dyDescent="0.25">
      <c r="A38" s="56" t="s">
        <v>47</v>
      </c>
      <c r="B38" s="56"/>
      <c r="C38" s="56"/>
      <c r="D38" s="56"/>
      <c r="E38" s="56"/>
      <c r="F38" s="56"/>
      <c r="G38" s="56"/>
      <c r="H38" s="56"/>
      <c r="I38" s="56"/>
      <c r="J38" s="56"/>
      <c r="K38" s="56"/>
      <c r="L38" s="56"/>
    </row>
    <row r="40" spans="1:12" ht="15.75" x14ac:dyDescent="0.25">
      <c r="A40" s="56" t="s">
        <v>33</v>
      </c>
      <c r="B40" s="56"/>
      <c r="C40" s="56"/>
      <c r="D40" s="56"/>
      <c r="E40" s="56"/>
      <c r="F40" s="56"/>
      <c r="G40" s="56"/>
      <c r="H40" s="56"/>
      <c r="I40" s="56"/>
      <c r="J40" s="56"/>
      <c r="K40" s="56"/>
      <c r="L40" s="56"/>
    </row>
    <row r="41" spans="1:12" ht="6" customHeight="1" x14ac:dyDescent="0.25"/>
    <row r="42" spans="1:12" ht="46.5" customHeight="1" x14ac:dyDescent="0.25">
      <c r="A42" s="58" t="s">
        <v>40</v>
      </c>
      <c r="B42" s="58"/>
      <c r="C42" s="58"/>
      <c r="D42" s="58"/>
      <c r="E42" s="58"/>
      <c r="F42" s="58"/>
      <c r="G42" s="58"/>
      <c r="H42" s="58"/>
      <c r="I42" s="58"/>
      <c r="J42" s="58"/>
      <c r="K42" s="58"/>
      <c r="L42" s="58"/>
    </row>
    <row r="43" spans="1:12" ht="8.25" customHeight="1" x14ac:dyDescent="0.25"/>
    <row r="44" spans="1:12" ht="15" customHeight="1" x14ac:dyDescent="0.25">
      <c r="A44" s="58" t="s">
        <v>41</v>
      </c>
      <c r="B44" s="58"/>
      <c r="C44" s="58"/>
      <c r="D44" s="58"/>
      <c r="E44" s="58"/>
      <c r="F44" s="58"/>
      <c r="G44" s="58"/>
      <c r="H44" s="58"/>
      <c r="I44" s="58"/>
      <c r="J44" s="58"/>
      <c r="K44" s="58"/>
      <c r="L44" s="58"/>
    </row>
    <row r="45" spans="1:12" ht="7.5" customHeight="1" x14ac:dyDescent="0.25"/>
    <row r="46" spans="1:12" ht="33" customHeight="1" x14ac:dyDescent="0.25">
      <c r="A46" s="58" t="s">
        <v>42</v>
      </c>
      <c r="B46" s="58"/>
      <c r="C46" s="58"/>
      <c r="D46" s="58"/>
      <c r="E46" s="58"/>
      <c r="F46" s="58"/>
      <c r="G46" s="58"/>
      <c r="H46" s="58"/>
      <c r="I46" s="58"/>
      <c r="J46" s="58"/>
      <c r="K46" s="58"/>
      <c r="L46" s="58"/>
    </row>
    <row r="47" spans="1:12" ht="7.5" customHeight="1" x14ac:dyDescent="0.25"/>
    <row r="48" spans="1:12" x14ac:dyDescent="0.25">
      <c r="A48" s="57" t="s">
        <v>43</v>
      </c>
      <c r="B48" s="57"/>
      <c r="C48" s="57"/>
      <c r="D48" s="57"/>
      <c r="E48" s="57"/>
      <c r="F48" s="57"/>
      <c r="G48" s="57"/>
      <c r="H48" s="57"/>
      <c r="I48" s="57"/>
      <c r="J48" s="57"/>
      <c r="K48" s="57"/>
      <c r="L48" s="57"/>
    </row>
    <row r="50" spans="1:12" x14ac:dyDescent="0.25">
      <c r="A50" s="59" t="s">
        <v>34</v>
      </c>
      <c r="B50" s="59"/>
      <c r="C50" s="59"/>
      <c r="D50" s="59"/>
      <c r="E50" s="59"/>
      <c r="F50" s="59"/>
      <c r="G50" s="59"/>
      <c r="H50" s="59"/>
      <c r="I50" s="59"/>
      <c r="J50" s="59"/>
      <c r="K50" s="59"/>
      <c r="L50" s="59"/>
    </row>
    <row r="51" spans="1:12" ht="9.75" customHeight="1" x14ac:dyDescent="0.25"/>
    <row r="52" spans="1:12" x14ac:dyDescent="0.25">
      <c r="A52" s="57" t="s">
        <v>35</v>
      </c>
      <c r="B52" s="57"/>
      <c r="C52" s="57"/>
      <c r="D52" s="57"/>
      <c r="E52" s="57"/>
      <c r="F52" s="57"/>
      <c r="G52" s="57"/>
      <c r="H52" s="57"/>
      <c r="I52" s="57"/>
      <c r="J52" s="57"/>
      <c r="K52" s="57"/>
      <c r="L52" s="57"/>
    </row>
    <row r="53" spans="1:12" x14ac:dyDescent="0.25">
      <c r="A53" s="57" t="s">
        <v>36</v>
      </c>
      <c r="B53" s="57"/>
      <c r="C53" s="57"/>
      <c r="D53" s="57"/>
      <c r="E53" s="57"/>
      <c r="F53" s="57"/>
      <c r="G53" s="57"/>
      <c r="H53" s="57"/>
      <c r="I53" s="57"/>
      <c r="J53" s="57"/>
      <c r="K53" s="57"/>
      <c r="L53" s="57"/>
    </row>
    <row r="54" spans="1:12" x14ac:dyDescent="0.25">
      <c r="A54" s="57" t="s">
        <v>37</v>
      </c>
      <c r="B54" s="57"/>
      <c r="C54" s="57"/>
      <c r="D54" s="57"/>
      <c r="E54" s="57"/>
      <c r="F54" s="57"/>
      <c r="G54" s="57"/>
      <c r="H54" s="57"/>
      <c r="I54" s="57"/>
      <c r="J54" s="57"/>
      <c r="K54" s="57"/>
      <c r="L54" s="57"/>
    </row>
    <row r="55" spans="1:12" x14ac:dyDescent="0.25">
      <c r="A55" s="57" t="s">
        <v>38</v>
      </c>
      <c r="B55" s="57"/>
      <c r="C55" s="57"/>
      <c r="D55" s="57"/>
      <c r="E55" s="57"/>
      <c r="F55" s="57"/>
      <c r="G55" s="57"/>
      <c r="H55" s="57"/>
      <c r="I55" s="57"/>
      <c r="J55" s="57"/>
      <c r="K55" s="57"/>
      <c r="L55" s="57"/>
    </row>
    <row r="56" spans="1:12" ht="6.75" customHeight="1" x14ac:dyDescent="0.25"/>
    <row r="57" spans="1:12" ht="30" customHeight="1" x14ac:dyDescent="0.25">
      <c r="A57" s="58" t="s">
        <v>39</v>
      </c>
      <c r="B57" s="58"/>
      <c r="C57" s="58"/>
      <c r="D57" s="58"/>
      <c r="E57" s="58"/>
      <c r="F57" s="58"/>
      <c r="G57" s="58"/>
      <c r="H57" s="58"/>
      <c r="I57" s="58"/>
      <c r="J57" s="58"/>
      <c r="K57" s="58"/>
      <c r="L57" s="58"/>
    </row>
  </sheetData>
  <mergeCells count="55">
    <mergeCell ref="A52:L52"/>
    <mergeCell ref="A53:L53"/>
    <mergeCell ref="A54:L54"/>
    <mergeCell ref="A55:L55"/>
    <mergeCell ref="A57:L57"/>
    <mergeCell ref="A42:L42"/>
    <mergeCell ref="A44:L44"/>
    <mergeCell ref="A46:L46"/>
    <mergeCell ref="A48:L48"/>
    <mergeCell ref="A50:L50"/>
    <mergeCell ref="A32:L32"/>
    <mergeCell ref="A34:L34"/>
    <mergeCell ref="A36:L36"/>
    <mergeCell ref="A38:L38"/>
    <mergeCell ref="A40:L40"/>
    <mergeCell ref="A37:L37"/>
    <mergeCell ref="A1:L1"/>
    <mergeCell ref="A2:L2"/>
    <mergeCell ref="A3:L3"/>
    <mergeCell ref="H5:H8"/>
    <mergeCell ref="I5:I8"/>
    <mergeCell ref="J5:J8"/>
    <mergeCell ref="K5:K8"/>
    <mergeCell ref="L5:L8"/>
    <mergeCell ref="A5:B8"/>
    <mergeCell ref="C5:D8"/>
    <mergeCell ref="E5:E8"/>
    <mergeCell ref="F5:F8"/>
    <mergeCell ref="G5:G8"/>
    <mergeCell ref="I15:I18"/>
    <mergeCell ref="J15:J18"/>
    <mergeCell ref="K15:K18"/>
    <mergeCell ref="C9:D9"/>
    <mergeCell ref="C4:D4"/>
    <mergeCell ref="C10:D10"/>
    <mergeCell ref="C11:D11"/>
    <mergeCell ref="C12:D12"/>
    <mergeCell ref="A13:K13"/>
    <mergeCell ref="C14:D14"/>
    <mergeCell ref="L15:L18"/>
    <mergeCell ref="G28:K28"/>
    <mergeCell ref="G30:K30"/>
    <mergeCell ref="C20:D20"/>
    <mergeCell ref="C21:D21"/>
    <mergeCell ref="C22:D22"/>
    <mergeCell ref="A23:K23"/>
    <mergeCell ref="G26:K26"/>
    <mergeCell ref="G27:K27"/>
    <mergeCell ref="C19:D19"/>
    <mergeCell ref="A15:B18"/>
    <mergeCell ref="C15:D18"/>
    <mergeCell ref="E15:E18"/>
    <mergeCell ref="F15:F18"/>
    <mergeCell ref="G15:G18"/>
    <mergeCell ref="H15:H18"/>
  </mergeCells>
  <pageMargins left="0.23622047244094491" right="0.23622047244094491" top="0.74803149606299213" bottom="0.15748031496062992" header="0.31496062992125984" footer="0.31496062992125984"/>
  <pageSetup paperSize="14" scale="9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4BS7DS2</dc:creator>
  <cp:lastModifiedBy>Deicy Martinez</cp:lastModifiedBy>
  <cp:lastPrinted>2026-09-04T00:22:40Z</cp:lastPrinted>
  <dcterms:created xsi:type="dcterms:W3CDTF">2026-09-03T21:04:15Z</dcterms:created>
  <dcterms:modified xsi:type="dcterms:W3CDTF">2026-09-04T02:34:59Z</dcterms:modified>
</cp:coreProperties>
</file>